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76.2018" sheetId="1" r:id="rId1"/>
  </sheets>
  <definedNames>
    <definedName name="stawkaVAT">#REF!</definedName>
    <definedName name="VAT">#REF!</definedName>
  </definedNames>
  <calcPr fullCalcOnLoad="1"/>
</workbook>
</file>

<file path=xl/sharedStrings.xml><?xml version="1.0" encoding="utf-8"?>
<sst xmlns="http://schemas.openxmlformats.org/spreadsheetml/2006/main" count="203" uniqueCount="91">
  <si>
    <t>Opis przedmiotu zamówienia</t>
  </si>
  <si>
    <t>Ilość</t>
  </si>
  <si>
    <t>………………………………………..</t>
  </si>
  <si>
    <t>podpis</t>
  </si>
  <si>
    <t>Nazwa producenta</t>
  </si>
  <si>
    <t>Rozmiar</t>
  </si>
  <si>
    <t>RAZEM</t>
  </si>
  <si>
    <t>Pakiet 2</t>
  </si>
  <si>
    <t>Pakiet 3</t>
  </si>
  <si>
    <t>Pakiet 4</t>
  </si>
  <si>
    <t>Pakiet 5</t>
  </si>
  <si>
    <t>J.m.</t>
  </si>
  <si>
    <t>Pakiet 6</t>
  </si>
  <si>
    <t>SUMA</t>
  </si>
  <si>
    <t>Pakiet</t>
  </si>
  <si>
    <t xml:space="preserve">Wartość Netto </t>
  </si>
  <si>
    <t>Wartość Brutto</t>
  </si>
  <si>
    <t>Pakiet 1</t>
  </si>
  <si>
    <t>Pakiet 4 - 24 miesiące</t>
  </si>
  <si>
    <t>Pakiet 6 - 24 miesiące</t>
  </si>
  <si>
    <t>Pakiet 1 -  24 miesiące</t>
  </si>
  <si>
    <t>Podatek Vat
 (%)</t>
  </si>
  <si>
    <t>Opatrunek do sitowia w formie siateczki z hydrokoloidowych włókien CMC o działaniu hemostatycznym.  Pakowany sterylnie, pojedynczo.  Produkt jednorazowego użytku.</t>
  </si>
  <si>
    <t>100 x 20 mm</t>
  </si>
  <si>
    <t>szt.</t>
  </si>
  <si>
    <t>Opatrunek nosowy do zabiegów turbinektomi, septoplastyki, polipektomii, wykonany z hydrokoloidowej siateczki z CMC usztywnionej medyczną pianką poliuretanową. Pakowany sterylnie pojedynczo. Produkt jednorazowego użytku.</t>
  </si>
  <si>
    <t>dł 80 mm</t>
  </si>
  <si>
    <t xml:space="preserve"> dł. 50 mm</t>
  </si>
  <si>
    <t>dł 40 mm</t>
  </si>
  <si>
    <t>Tamponada nosowa z balonem do tamowania krwawień, wykonana z hydrokoloidowej siateczki z CMC . Pakowana sterylnie, pojedynczo. Produkt jednorazowego użytku.</t>
  </si>
  <si>
    <t>dł. 55 mm</t>
  </si>
  <si>
    <t>dł 75 mm</t>
  </si>
  <si>
    <t>Jałowy, apirogenny olej silikonowy 2000; lepkość 2000-24000mPa*s, wsp. refrakcji 1,4, gęstosć 0,97g/cm3 (parametry w temp 25 st C); ampułko-strzykawka 10ml</t>
  </si>
  <si>
    <t>Jałowy, apirogenny olej silikonowy 5000; lepkość 5000-5900mPa*s, wsp. refrakcji 1,4, gęstosć 0,97g/cm3 (parametry w temp 25 st C); ampułko-strzykawka 10ml</t>
  </si>
  <si>
    <t>Perfluorodecalin. gęstośc ok. 1,93g/cm3; lepkość  ok.5,53mPa*s; wsp refrakcji 1,31 (parametry w temp 25st C) fiol minimum 5ml</t>
  </si>
  <si>
    <t>Perfluorooktan gęstośc ok. 1,75g/cm3; lepkość  ok. 1,4mPa*s; wsp refrakcji 1,27 (parametry w temp 25st C) fiol minimum 5ml</t>
  </si>
  <si>
    <t>Nazwa handlowa/ 
Nr Katalogowy</t>
  </si>
  <si>
    <t>L.p.</t>
  </si>
  <si>
    <t>100 szt.</t>
  </si>
  <si>
    <t xml:space="preserve">obj. balonu 0,2 mm 
3F  </t>
  </si>
  <si>
    <t xml:space="preserve">obj. balonu 0,7 mm 
4F  </t>
  </si>
  <si>
    <t xml:space="preserve">obj. balonu 1,5 mm 
5F  </t>
  </si>
  <si>
    <t xml:space="preserve">obj. balonu 2,0 mm 
6F  </t>
  </si>
  <si>
    <t xml:space="preserve">obj. balonu 2,5 mm 
7F  </t>
  </si>
  <si>
    <t xml:space="preserve">obj. balonu 3,5 mm 
8F  </t>
  </si>
  <si>
    <t xml:space="preserve">obj. balonu 4,5 mm 
10F  </t>
  </si>
  <si>
    <t xml:space="preserve">dł. min. 45 cm
9F, 12F, 14 F,  </t>
  </si>
  <si>
    <t xml:space="preserve">Łącznik urologiczny, sterylny </t>
  </si>
  <si>
    <t>Dren  -  6F, 9F, 12F, 14F, 16F
dł.min. 26 cm</t>
  </si>
  <si>
    <t>Dren  - 14F
dł.min. 26 cm</t>
  </si>
  <si>
    <t>Dren  -  6F, 9F, 12F, 14F, 16F
dł.min. 26 cm
Dilatator - 6F -16 F 
dł. 18 cm</t>
  </si>
  <si>
    <t>Zestaw do przezskórnego drenażu dróg żółciowych met. Jednostopniową jednokanałowy, Igła dwuczęściowa, kateter pigtail i prosty dobrze widzialny w promieniach RTG, dreny umożliwiające drenaż ropni i torbieli dostosowane do ewakuacji wydzieliny o dużej gęstości</t>
  </si>
  <si>
    <t xml:space="preserve">Zestaw do przezskórnego drenażu dróg żółciowych met. jednostopniową dwukanałwy. Dren prosty, o podwójnym świetle umożliwiający drenaż i przepłukiwanie
Igła dwuczęściowa, kateter dobrze widzialny w promieniach RTG, dreny umożliwiające drenaż ropni i torbieli dostosowane do ewakuacji wydzieliny o dużej gęstości, </t>
  </si>
  <si>
    <t xml:space="preserve">Butelka z nakrętką i zakraplaczem, sterylna, jednorazowa, wykonana z tworzywa sztucznego, do użycia w recepturze aptecznej, pakowana pojedynczo, </t>
  </si>
  <si>
    <t>10 ml</t>
  </si>
  <si>
    <t>Pakiet 3 - 24 miesiące</t>
  </si>
  <si>
    <t>Pakiet 5 - 24 miesiące</t>
  </si>
  <si>
    <t>Cewnik do embolektomii  dł. 80 cm</t>
  </si>
  <si>
    <t>Zestaw do cystostomii, dren silikonowany, sterylny</t>
  </si>
  <si>
    <t xml:space="preserve">Frez typu "róża" - do końcówki prostniczej medium </t>
  </si>
  <si>
    <t>dł. 11 cm 
śr.główki 1,2,3,4,5,6**</t>
  </si>
  <si>
    <t xml:space="preserve">Frez typu "diament" - do końcówki prostniczej medium </t>
  </si>
  <si>
    <t>Frez typu "róża" - do końcówki kątniczej QD11</t>
  </si>
  <si>
    <t>Frez typu "diament" - do końcówki kątniczej QD11</t>
  </si>
  <si>
    <t>* Zamawiający wymaga potwierdzenia kompatybilności asortymentu z poz 1-4 z wiertarką ANSPACH w karcie technicznej produktu</t>
  </si>
  <si>
    <t xml:space="preserve">** Zamawiający określi średnicę główki każdorazowo podczas zamówienia </t>
  </si>
  <si>
    <t>Zestaw linii dializacyjnych do hemodializy kompatybilne z aparatem do hemodializ, apirogenne, pakowane razem w jednym komplecie w jednym opakowaniu; termin przydatności minimum 2 lata od daty dostawy :
dren tętniczy: z odpowietrzaczem, zaciskiem, drenem do podawania heparyny w pompie, drenem z zaciskiem do podawania płynów, portem do pobierania krwi i podawania leków w linii +  igła biała  
dren żylny: z odpowietrzaczem, zaciskiem, portem do pobierania krwi i podawania leków w linii,  dren z zaciskiem, końcówką luer-lock i korkiem do podawania leków do odpowietrznika żylnego + worek spustowy</t>
  </si>
  <si>
    <t>Igły dializacyjne z oczkiem, tętnicze, ze  skrzydełkami,  ostre, szczelne, apirogenne,  nietoksyczne, biozgodne, pakowane po jednej sztuce , obrotowe, końcówka oznakowana punktami obrotu obu końców, punkt ścięcia kolorem czerwonym</t>
  </si>
  <si>
    <t>rozm. 1,5, 1,6, 1,8  x 25mm</t>
  </si>
  <si>
    <t>rozm.,1,5, 1,6 ,1,8 x 25mm</t>
  </si>
  <si>
    <t>Koncentrat dializacyjny - składnik  kwaśny z  glukozą
Koncentrat dializacyjny kompatybilny z  aparatem do hemodializ
KONCENTRATY KWAŚNE DO DIALIZY WODOROWĘGLANOWEJ</t>
  </si>
  <si>
    <t>Na mmol/l -  138-140
K mmol/l -  0-4
Ca mmol/l- 1,25-1,75
Mg mmol/l- 0,5-0,75
Glukoza  g/l - 1
6L , 10 L*</t>
  </si>
  <si>
    <t>Proszek do przygotowania płynnego koncentratu zasadowego do hemodializy/hemodiafiltracji pozaustrojowej w sterylnych opakowaniach
 suchego koncentratu dwuwęglanowego, kompatybilnych z aparatem do hemodializ</t>
  </si>
  <si>
    <t xml:space="preserve"> NaHCO3 650g </t>
  </si>
  <si>
    <t>Spike do linii krwi</t>
  </si>
  <si>
    <t>Cewniki naczyniowe do hemodializy poliuretanowe dwukanałowe</t>
  </si>
  <si>
    <t>11 F - 15 cm, 20 cm, 24 cm, 26 cm
12 F - 15 cm, 20 cm, 24 cm, 26 cm</t>
  </si>
  <si>
    <t>Citra Lock - 20 fiolek - zgodnie z opisem z Załącznikiem nr 3A do SIWZ - pozycja 2.10</t>
  </si>
  <si>
    <t xml:space="preserve">4%, 30%, 46,7% </t>
  </si>
  <si>
    <t>20 fiol.</t>
  </si>
  <si>
    <t>Dodatkowy filtr płynudializacyjnego</t>
  </si>
  <si>
    <t xml:space="preserve">*  Zamawiający określi skład w zależności od potrzeb w zamówieniu
</t>
  </si>
  <si>
    <t>Zestaw do przezskórnego drenażu dróg żółciowych met. dwustopniową.
Igła dwuczęściowa 
Igła prosta 18G/70 mm
Dren prosty i pigtail dobrze widzialny w promieniach RTG.</t>
  </si>
  <si>
    <t>Pakiet 2 - 24 miesiące</t>
  </si>
  <si>
    <t xml:space="preserve">Igły dializacyjne bez oczka, żylne, z oczkiem , ze  skrzydełkami ,  ostre, szczelne, apirogenne, nietoksyczne, biozgodne, obrotowe pakowane po jednej sztuce, obrotowe, końcówka oznakowana punktami obrotu obu końców, punkt ścięcia kolorem czerwonym </t>
  </si>
  <si>
    <t>Dializatory z błoną syntetyczną, niskoprzepływowe o powierzchni czynnej: 
1 m² -  1,2 m² – 1,3 m²;  1,4 m² – 1,6 m²; 1,7 m² – 1,8 m ² - 2,2 m²</t>
  </si>
  <si>
    <t>Załącznik Nr 3 do SIWZ - Formularz asortymentowo-cenowy</t>
  </si>
  <si>
    <t xml:space="preserve">Cena jednostkowa netto (w zł) </t>
  </si>
  <si>
    <t xml:space="preserve">Cena jednostkowa brutto (w zł) </t>
  </si>
  <si>
    <t xml:space="preserve">Wartość netto (w zł) </t>
  </si>
  <si>
    <t xml:space="preserve">Wartość brutto (w zł) 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</si>
</sst>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"/>
    <numFmt numFmtId="178" formatCode="00\-000"/>
    <numFmt numFmtId="179" formatCode="#,##0.00;\-#,##0.00"/>
    <numFmt numFmtId="180" formatCode="#,##0;\-#,##0"/>
    <numFmt numFmtId="181" formatCode="_-* #,##0.0\ &quot;zł&quot;_-;\-* #,##0.0\ &quot;zł&quot;_-;_-* &quot;-&quot;?\ &quot;zł&quot;_-;_-@_-"/>
    <numFmt numFmtId="182" formatCode="#,##0;[Red]#,##0"/>
    <numFmt numFmtId="183" formatCode="0.E+00"/>
    <numFmt numFmtId="184" formatCode="0.0"/>
    <numFmt numFmtId="185" formatCode="0.00;[Red]0.00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7.5"/>
      <name val="Calibri "/>
      <family val="0"/>
    </font>
    <font>
      <b/>
      <sz val="7.5"/>
      <name val="Calibri "/>
      <family val="0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8"/>
      <name val="Calibri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808080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6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3" fillId="24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29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44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30" borderId="10" xfId="0" applyFont="1" applyFill="1" applyBorder="1" applyAlignment="1">
      <alignment horizontal="center" vertical="center" wrapText="1"/>
    </xf>
    <xf numFmtId="3" fontId="6" fillId="31" borderId="10" xfId="0" applyNumberFormat="1" applyFont="1" applyFill="1" applyBorder="1" applyAlignment="1">
      <alignment horizontal="center" vertical="center" wrapText="1"/>
    </xf>
    <xf numFmtId="44" fontId="6" fillId="30" borderId="10" xfId="0" applyNumberFormat="1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176" fontId="6" fillId="32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30" borderId="0" xfId="0" applyFont="1" applyFill="1" applyAlignment="1">
      <alignment vertical="center"/>
    </xf>
    <xf numFmtId="0" fontId="5" fillId="30" borderId="11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30" borderId="0" xfId="0" applyFont="1" applyFill="1" applyAlignment="1">
      <alignment vertical="center" wrapText="1"/>
    </xf>
    <xf numFmtId="3" fontId="5" fillId="0" borderId="0" xfId="0" applyNumberFormat="1" applyFont="1" applyAlignment="1">
      <alignment vertical="center"/>
    </xf>
    <xf numFmtId="44" fontId="5" fillId="0" borderId="0" xfId="0" applyNumberFormat="1" applyFont="1" applyAlignment="1">
      <alignment horizontal="center" vertical="center"/>
    </xf>
    <xf numFmtId="3" fontId="5" fillId="33" borderId="0" xfId="0" applyNumberFormat="1" applyFont="1" applyFill="1" applyAlignment="1">
      <alignment horizontal="center" vertical="center"/>
    </xf>
    <xf numFmtId="9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30" borderId="0" xfId="0" applyNumberFormat="1" applyFont="1" applyFill="1" applyAlignment="1">
      <alignment horizontal="center" vertical="center"/>
    </xf>
    <xf numFmtId="3" fontId="5" fillId="30" borderId="11" xfId="0" applyNumberFormat="1" applyFont="1" applyFill="1" applyBorder="1" applyAlignment="1">
      <alignment horizontal="center" vertical="center"/>
    </xf>
    <xf numFmtId="0" fontId="5" fillId="30" borderId="0" xfId="0" applyFont="1" applyFill="1" applyAlignment="1">
      <alignment/>
    </xf>
    <xf numFmtId="0" fontId="5" fillId="30" borderId="0" xfId="0" applyFont="1" applyFill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6" fillId="30" borderId="0" xfId="0" applyFont="1" applyFill="1" applyAlignment="1">
      <alignment horizontal="left" vertical="center" wrapText="1"/>
    </xf>
    <xf numFmtId="0" fontId="5" fillId="30" borderId="11" xfId="0" applyFont="1" applyFill="1" applyBorder="1" applyAlignment="1">
      <alignment horizontal="left" vertical="center" wrapText="1"/>
    </xf>
    <xf numFmtId="49" fontId="6" fillId="30" borderId="0" xfId="0" applyNumberFormat="1" applyFont="1" applyFill="1" applyAlignment="1">
      <alignment horizontal="left" vertical="center" wrapText="1"/>
    </xf>
    <xf numFmtId="0" fontId="5" fillId="30" borderId="11" xfId="0" applyNumberFormat="1" applyFont="1" applyFill="1" applyBorder="1" applyAlignment="1" applyProtection="1">
      <alignment horizontal="left" vertical="center" wrapText="1"/>
      <protection/>
    </xf>
    <xf numFmtId="0" fontId="5" fillId="30" borderId="11" xfId="0" applyFont="1" applyFill="1" applyBorder="1" applyAlignment="1">
      <alignment vertical="center" wrapText="1"/>
    </xf>
    <xf numFmtId="0" fontId="5" fillId="30" borderId="0" xfId="0" applyFont="1" applyFill="1" applyAlignment="1">
      <alignment vertical="center" wrapText="1"/>
    </xf>
    <xf numFmtId="0" fontId="5" fillId="30" borderId="17" xfId="0" applyFont="1" applyFill="1" applyBorder="1" applyAlignment="1">
      <alignment horizontal="left" vertical="center" wrapText="1"/>
    </xf>
    <xf numFmtId="0" fontId="5" fillId="30" borderId="11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center" vertical="center"/>
    </xf>
    <xf numFmtId="0" fontId="6" fillId="30" borderId="11" xfId="0" applyFont="1" applyFill="1" applyBorder="1" applyAlignment="1">
      <alignment vertical="center" wrapText="1"/>
    </xf>
    <xf numFmtId="0" fontId="6" fillId="30" borderId="11" xfId="0" applyFont="1" applyFill="1" applyBorder="1" applyAlignment="1">
      <alignment vertical="center"/>
    </xf>
    <xf numFmtId="176" fontId="6" fillId="0" borderId="11" xfId="0" applyNumberFormat="1" applyFont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4" fontId="7" fillId="0" borderId="11" xfId="0" applyNumberFormat="1" applyFont="1" applyBorder="1" applyAlignment="1">
      <alignment horizontal="center" vertical="center" wrapText="1"/>
    </xf>
    <xf numFmtId="176" fontId="7" fillId="34" borderId="11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44" fontId="7" fillId="0" borderId="10" xfId="0" applyNumberFormat="1" applyFont="1" applyBorder="1" applyAlignment="1">
      <alignment horizontal="center" vertical="center" wrapText="1"/>
    </xf>
    <xf numFmtId="176" fontId="7" fillId="34" borderId="12" xfId="0" applyNumberFormat="1" applyFont="1" applyFill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0" fontId="5" fillId="3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right"/>
    </xf>
    <xf numFmtId="176" fontId="6" fillId="0" borderId="18" xfId="0" applyNumberFormat="1" applyFont="1" applyBorder="1" applyAlignment="1">
      <alignment horizontal="right"/>
    </xf>
    <xf numFmtId="44" fontId="6" fillId="0" borderId="19" xfId="0" applyNumberFormat="1" applyFont="1" applyBorder="1" applyAlignment="1">
      <alignment horizontal="right"/>
    </xf>
    <xf numFmtId="44" fontId="6" fillId="0" borderId="14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30" borderId="21" xfId="0" applyFont="1" applyFill="1" applyBorder="1" applyAlignment="1">
      <alignment horizontal="left" vertical="center" wrapText="1"/>
    </xf>
    <xf numFmtId="0" fontId="5" fillId="30" borderId="22" xfId="0" applyFont="1" applyFill="1" applyBorder="1" applyAlignment="1">
      <alignment horizontal="left" vertical="center" wrapText="1"/>
    </xf>
    <xf numFmtId="0" fontId="5" fillId="30" borderId="12" xfId="0" applyFont="1" applyFill="1" applyBorder="1" applyAlignment="1">
      <alignment horizontal="left" vertical="center" wrapText="1"/>
    </xf>
    <xf numFmtId="0" fontId="5" fillId="30" borderId="21" xfId="53" applyFont="1" applyFill="1" applyBorder="1" applyAlignment="1">
      <alignment horizontal="left" vertical="center" wrapText="1"/>
      <protection/>
    </xf>
    <xf numFmtId="0" fontId="5" fillId="30" borderId="22" xfId="53" applyFont="1" applyFill="1" applyBorder="1" applyAlignment="1">
      <alignment horizontal="left" vertical="center" wrapText="1"/>
      <protection/>
    </xf>
    <xf numFmtId="0" fontId="5" fillId="30" borderId="12" xfId="53" applyFont="1" applyFill="1" applyBorder="1" applyAlignment="1">
      <alignment horizontal="left" vertical="center" wrapText="1"/>
      <protection/>
    </xf>
    <xf numFmtId="176" fontId="5" fillId="0" borderId="19" xfId="0" applyNumberFormat="1" applyFont="1" applyBorder="1" applyAlignment="1">
      <alignment horizontal="right"/>
    </xf>
    <xf numFmtId="176" fontId="5" fillId="0" borderId="23" xfId="0" applyNumberFormat="1" applyFont="1" applyBorder="1" applyAlignment="1">
      <alignment horizontal="right"/>
    </xf>
    <xf numFmtId="0" fontId="24" fillId="35" borderId="0" xfId="0" applyFont="1" applyFill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 wrapText="1"/>
    </xf>
    <xf numFmtId="3" fontId="6" fillId="36" borderId="21" xfId="0" applyNumberFormat="1" applyFont="1" applyFill="1" applyBorder="1" applyAlignment="1">
      <alignment horizontal="center" vertical="center" wrapText="1"/>
    </xf>
    <xf numFmtId="44" fontId="6" fillId="36" borderId="21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3" fontId="6" fillId="36" borderId="11" xfId="0" applyNumberFormat="1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 wrapText="1"/>
    </xf>
    <xf numFmtId="0" fontId="5" fillId="30" borderId="12" xfId="0" applyFont="1" applyFill="1" applyBorder="1" applyAlignment="1">
      <alignment vertical="center" wrapText="1"/>
    </xf>
    <xf numFmtId="44" fontId="6" fillId="36" borderId="11" xfId="0" applyNumberFormat="1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3" fontId="6" fillId="37" borderId="14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3" fontId="5" fillId="30" borderId="12" xfId="0" applyNumberFormat="1" applyFont="1" applyFill="1" applyBorder="1" applyAlignment="1">
      <alignment horizontal="center" vertical="center"/>
    </xf>
    <xf numFmtId="3" fontId="6" fillId="36" borderId="14" xfId="0" applyNumberFormat="1" applyFont="1" applyFill="1" applyBorder="1" applyAlignment="1">
      <alignment horizontal="center" vertical="center" wrapText="1"/>
    </xf>
    <xf numFmtId="0" fontId="5" fillId="30" borderId="24" xfId="0" applyFont="1" applyFill="1" applyBorder="1" applyAlignment="1">
      <alignment horizontal="left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82"/>
  <sheetViews>
    <sheetView tabSelected="1" zoomScale="110" zoomScaleNormal="110" workbookViewId="0" topLeftCell="A1">
      <selection activeCell="D84" sqref="D84"/>
    </sheetView>
  </sheetViews>
  <sheetFormatPr defaultColWidth="8.7109375" defaultRowHeight="12.75"/>
  <cols>
    <col min="1" max="1" width="3.57421875" style="2" bestFit="1" customWidth="1"/>
    <col min="2" max="2" width="51.28125" style="31" customWidth="1"/>
    <col min="3" max="3" width="16.57421875" style="2" bestFit="1" customWidth="1"/>
    <col min="4" max="4" width="6.140625" style="1" bestFit="1" customWidth="1"/>
    <col min="5" max="5" width="6.57421875" style="3" bestFit="1" customWidth="1"/>
    <col min="6" max="6" width="10.140625" style="4" customWidth="1"/>
    <col min="7" max="7" width="11.140625" style="1" bestFit="1" customWidth="1"/>
    <col min="8" max="8" width="8.421875" style="1" customWidth="1"/>
    <col min="9" max="9" width="9.421875" style="1" customWidth="1"/>
    <col min="10" max="10" width="9.28125" style="1" customWidth="1"/>
    <col min="11" max="11" width="9.57421875" style="5" customWidth="1"/>
    <col min="12" max="12" width="9.00390625" style="6" customWidth="1"/>
    <col min="13" max="16384" width="8.7109375" style="1" customWidth="1"/>
  </cols>
  <sheetData>
    <row r="2" spans="8:11" ht="19.5" customHeight="1">
      <c r="H2" s="94" t="s">
        <v>86</v>
      </c>
      <c r="I2" s="94"/>
      <c r="J2" s="94"/>
      <c r="K2" s="94"/>
    </row>
    <row r="4" spans="1:12" s="7" customFormat="1" ht="10.5">
      <c r="A4" s="2"/>
      <c r="B4" s="49" t="s">
        <v>20</v>
      </c>
      <c r="C4" s="8"/>
      <c r="D4" s="8"/>
      <c r="E4" s="9"/>
      <c r="F4" s="10"/>
      <c r="G4" s="11"/>
      <c r="H4" s="8"/>
      <c r="I4" s="11"/>
      <c r="J4" s="11"/>
      <c r="K4" s="5"/>
      <c r="L4" s="6"/>
    </row>
    <row r="5" spans="1:12" ht="39">
      <c r="A5" s="95" t="s">
        <v>37</v>
      </c>
      <c r="B5" s="96" t="s">
        <v>0</v>
      </c>
      <c r="C5" s="96" t="s">
        <v>5</v>
      </c>
      <c r="D5" s="96" t="s">
        <v>11</v>
      </c>
      <c r="E5" s="97" t="s">
        <v>1</v>
      </c>
      <c r="F5" s="98" t="s">
        <v>87</v>
      </c>
      <c r="G5" s="99" t="s">
        <v>88</v>
      </c>
      <c r="H5" s="96" t="s">
        <v>21</v>
      </c>
      <c r="I5" s="96" t="s">
        <v>89</v>
      </c>
      <c r="J5" s="96" t="s">
        <v>90</v>
      </c>
      <c r="K5" s="100" t="s">
        <v>36</v>
      </c>
      <c r="L5" s="100" t="s">
        <v>4</v>
      </c>
    </row>
    <row r="6" spans="1:12" s="13" customFormat="1" ht="31.5">
      <c r="A6" s="12">
        <v>1</v>
      </c>
      <c r="B6" s="50" t="s">
        <v>22</v>
      </c>
      <c r="C6" s="14" t="s">
        <v>23</v>
      </c>
      <c r="D6" s="14" t="s">
        <v>24</v>
      </c>
      <c r="E6" s="32">
        <v>10</v>
      </c>
      <c r="F6" s="69"/>
      <c r="G6" s="70">
        <f aca="true" t="shared" si="0" ref="G6:G11">ROUND(F6*(1+H6),2)</f>
        <v>0</v>
      </c>
      <c r="H6" s="71">
        <v>0.08</v>
      </c>
      <c r="I6" s="70">
        <f aca="true" t="shared" si="1" ref="I6:I11">ROUND(F6*E6,2)</f>
        <v>0</v>
      </c>
      <c r="J6" s="70">
        <f aca="true" t="shared" si="2" ref="J6:J11">ROUND(I6*(1+H6),2)</f>
        <v>0</v>
      </c>
      <c r="K6" s="65"/>
      <c r="L6" s="66"/>
    </row>
    <row r="7" spans="1:12" s="13" customFormat="1" ht="20.25" customHeight="1">
      <c r="A7" s="12">
        <v>2</v>
      </c>
      <c r="B7" s="86" t="s">
        <v>25</v>
      </c>
      <c r="C7" s="14" t="s">
        <v>26</v>
      </c>
      <c r="D7" s="14" t="s">
        <v>24</v>
      </c>
      <c r="E7" s="32">
        <v>400</v>
      </c>
      <c r="F7" s="69"/>
      <c r="G7" s="70">
        <f t="shared" si="0"/>
        <v>0</v>
      </c>
      <c r="H7" s="15">
        <v>0.08</v>
      </c>
      <c r="I7" s="70">
        <f t="shared" si="1"/>
        <v>0</v>
      </c>
      <c r="J7" s="70">
        <f t="shared" si="2"/>
        <v>0</v>
      </c>
      <c r="K7" s="12"/>
      <c r="L7" s="12"/>
    </row>
    <row r="8" spans="1:12" s="13" customFormat="1" ht="16.5" customHeight="1">
      <c r="A8" s="12">
        <v>3</v>
      </c>
      <c r="B8" s="87"/>
      <c r="C8" s="14" t="s">
        <v>27</v>
      </c>
      <c r="D8" s="14" t="s">
        <v>24</v>
      </c>
      <c r="E8" s="32">
        <v>800</v>
      </c>
      <c r="F8" s="69"/>
      <c r="G8" s="70">
        <f t="shared" si="0"/>
        <v>0</v>
      </c>
      <c r="H8" s="15">
        <v>0.08</v>
      </c>
      <c r="I8" s="70">
        <f t="shared" si="1"/>
        <v>0</v>
      </c>
      <c r="J8" s="70">
        <f t="shared" si="2"/>
        <v>0</v>
      </c>
      <c r="K8" s="12"/>
      <c r="L8" s="12"/>
    </row>
    <row r="9" spans="1:12" s="13" customFormat="1" ht="14.25" customHeight="1">
      <c r="A9" s="12">
        <v>4</v>
      </c>
      <c r="B9" s="88"/>
      <c r="C9" s="14" t="s">
        <v>28</v>
      </c>
      <c r="D9" s="14" t="s">
        <v>24</v>
      </c>
      <c r="E9" s="32">
        <v>740</v>
      </c>
      <c r="F9" s="69"/>
      <c r="G9" s="70">
        <f t="shared" si="0"/>
        <v>0</v>
      </c>
      <c r="H9" s="15">
        <v>0.08</v>
      </c>
      <c r="I9" s="70">
        <f t="shared" si="1"/>
        <v>0</v>
      </c>
      <c r="J9" s="70">
        <f t="shared" si="2"/>
        <v>0</v>
      </c>
      <c r="K9" s="12"/>
      <c r="L9" s="12"/>
    </row>
    <row r="10" spans="1:12" s="13" customFormat="1" ht="16.5" customHeight="1">
      <c r="A10" s="12">
        <v>5</v>
      </c>
      <c r="B10" s="86" t="s">
        <v>29</v>
      </c>
      <c r="C10" s="14" t="s">
        <v>30</v>
      </c>
      <c r="D10" s="14" t="s">
        <v>24</v>
      </c>
      <c r="E10" s="33">
        <v>120</v>
      </c>
      <c r="F10" s="69"/>
      <c r="G10" s="70">
        <f t="shared" si="0"/>
        <v>0</v>
      </c>
      <c r="H10" s="15">
        <v>0.08</v>
      </c>
      <c r="I10" s="70">
        <f t="shared" si="1"/>
        <v>0</v>
      </c>
      <c r="J10" s="70">
        <f t="shared" si="2"/>
        <v>0</v>
      </c>
      <c r="K10" s="12"/>
      <c r="L10" s="12"/>
    </row>
    <row r="11" spans="1:12" s="13" customFormat="1" ht="18.75" customHeight="1">
      <c r="A11" s="12">
        <v>6</v>
      </c>
      <c r="B11" s="88"/>
      <c r="C11" s="14" t="s">
        <v>31</v>
      </c>
      <c r="D11" s="14" t="s">
        <v>24</v>
      </c>
      <c r="E11" s="33">
        <v>120</v>
      </c>
      <c r="F11" s="69"/>
      <c r="G11" s="70">
        <f t="shared" si="0"/>
        <v>0</v>
      </c>
      <c r="H11" s="15">
        <v>0.08</v>
      </c>
      <c r="I11" s="70">
        <f t="shared" si="1"/>
        <v>0</v>
      </c>
      <c r="J11" s="70">
        <f t="shared" si="2"/>
        <v>0</v>
      </c>
      <c r="K11" s="12"/>
      <c r="L11" s="12"/>
    </row>
    <row r="12" spans="2:12" ht="10.5">
      <c r="B12" s="35"/>
      <c r="C12" s="21"/>
      <c r="D12" s="13"/>
      <c r="E12" s="35"/>
      <c r="F12" s="1"/>
      <c r="G12" s="22"/>
      <c r="H12" s="28" t="s">
        <v>6</v>
      </c>
      <c r="I12" s="23">
        <f>SUM(I6:I11)</f>
        <v>0</v>
      </c>
      <c r="J12" s="23">
        <f>SUM(J6:J11)</f>
        <v>0</v>
      </c>
      <c r="K12" s="2"/>
      <c r="L12" s="2"/>
    </row>
    <row r="13" spans="3:12" ht="10.5">
      <c r="C13" s="24"/>
      <c r="D13" s="13"/>
      <c r="E13" s="36"/>
      <c r="F13" s="2"/>
      <c r="J13" s="30" t="s">
        <v>2</v>
      </c>
      <c r="K13" s="2"/>
      <c r="L13" s="2"/>
    </row>
    <row r="14" spans="2:12" ht="11.25" customHeight="1">
      <c r="B14" s="44"/>
      <c r="D14" s="2"/>
      <c r="E14" s="6"/>
      <c r="F14" s="37"/>
      <c r="G14" s="2"/>
      <c r="H14" s="2"/>
      <c r="I14" s="2"/>
      <c r="J14" s="24" t="s">
        <v>3</v>
      </c>
      <c r="K14" s="2"/>
      <c r="L14" s="2"/>
    </row>
    <row r="15" spans="2:12" ht="10.5">
      <c r="B15" s="51" t="s">
        <v>83</v>
      </c>
      <c r="C15" s="21"/>
      <c r="D15" s="2"/>
      <c r="E15" s="38"/>
      <c r="F15" s="37"/>
      <c r="G15" s="13"/>
      <c r="H15" s="13"/>
      <c r="I15" s="13"/>
      <c r="J15" s="13"/>
      <c r="K15" s="2"/>
      <c r="L15" s="2"/>
    </row>
    <row r="16" spans="1:12" ht="39">
      <c r="A16" s="95" t="s">
        <v>37</v>
      </c>
      <c r="B16" s="96" t="s">
        <v>0</v>
      </c>
      <c r="C16" s="96" t="s">
        <v>5</v>
      </c>
      <c r="D16" s="96" t="s">
        <v>11</v>
      </c>
      <c r="E16" s="100" t="s">
        <v>1</v>
      </c>
      <c r="F16" s="98" t="s">
        <v>87</v>
      </c>
      <c r="G16" s="99" t="s">
        <v>88</v>
      </c>
      <c r="H16" s="96" t="s">
        <v>21</v>
      </c>
      <c r="I16" s="96" t="s">
        <v>89</v>
      </c>
      <c r="J16" s="96" t="s">
        <v>90</v>
      </c>
      <c r="K16" s="100" t="s">
        <v>36</v>
      </c>
      <c r="L16" s="100" t="s">
        <v>4</v>
      </c>
    </row>
    <row r="17" spans="1:12" ht="21">
      <c r="A17" s="12">
        <v>1</v>
      </c>
      <c r="B17" s="89" t="s">
        <v>57</v>
      </c>
      <c r="C17" s="18" t="s">
        <v>39</v>
      </c>
      <c r="D17" s="14" t="s">
        <v>24</v>
      </c>
      <c r="E17" s="26">
        <v>60</v>
      </c>
      <c r="F17" s="69"/>
      <c r="G17" s="70">
        <f>ROUND(F17*(1+H17),2)</f>
        <v>0</v>
      </c>
      <c r="H17" s="71">
        <v>0.08</v>
      </c>
      <c r="I17" s="70">
        <f>ROUND(F17*E17,2)</f>
        <v>0</v>
      </c>
      <c r="J17" s="70">
        <f>ROUND(I17*(1+H17),2)</f>
        <v>0</v>
      </c>
      <c r="K17" s="65"/>
      <c r="L17" s="66"/>
    </row>
    <row r="18" spans="1:12" ht="21">
      <c r="A18" s="12">
        <v>2</v>
      </c>
      <c r="B18" s="90"/>
      <c r="C18" s="18" t="s">
        <v>40</v>
      </c>
      <c r="D18" s="14" t="s">
        <v>24</v>
      </c>
      <c r="E18" s="33">
        <v>60</v>
      </c>
      <c r="F18" s="69"/>
      <c r="G18" s="70">
        <f aca="true" t="shared" si="3" ref="G18:G28">ROUND(F18*(1+H18),2)</f>
        <v>0</v>
      </c>
      <c r="H18" s="39">
        <v>0.08</v>
      </c>
      <c r="I18" s="70">
        <f aca="true" t="shared" si="4" ref="I18:I28">ROUND(F18*E18,2)</f>
        <v>0</v>
      </c>
      <c r="J18" s="70">
        <f aca="true" t="shared" si="5" ref="J18:J28">ROUND(I18*(1+H18),2)</f>
        <v>0</v>
      </c>
      <c r="K18" s="12"/>
      <c r="L18" s="12"/>
    </row>
    <row r="19" spans="1:20" s="13" customFormat="1" ht="21">
      <c r="A19" s="12">
        <v>3</v>
      </c>
      <c r="B19" s="90"/>
      <c r="C19" s="18" t="s">
        <v>41</v>
      </c>
      <c r="D19" s="14" t="s">
        <v>24</v>
      </c>
      <c r="E19" s="33">
        <v>20</v>
      </c>
      <c r="F19" s="69"/>
      <c r="G19" s="70">
        <f t="shared" si="3"/>
        <v>0</v>
      </c>
      <c r="H19" s="39">
        <v>0.08</v>
      </c>
      <c r="I19" s="70">
        <f t="shared" si="4"/>
        <v>0</v>
      </c>
      <c r="J19" s="70">
        <f t="shared" si="5"/>
        <v>0</v>
      </c>
      <c r="K19" s="12"/>
      <c r="L19" s="12"/>
      <c r="M19" s="1"/>
      <c r="N19" s="1"/>
      <c r="O19" s="1"/>
      <c r="P19" s="1"/>
      <c r="Q19" s="1"/>
      <c r="R19" s="1"/>
      <c r="S19" s="1"/>
      <c r="T19" s="1"/>
    </row>
    <row r="20" spans="1:20" s="13" customFormat="1" ht="21">
      <c r="A20" s="12">
        <v>4</v>
      </c>
      <c r="B20" s="90"/>
      <c r="C20" s="18" t="s">
        <v>42</v>
      </c>
      <c r="D20" s="14" t="s">
        <v>24</v>
      </c>
      <c r="E20" s="33">
        <v>10</v>
      </c>
      <c r="F20" s="69"/>
      <c r="G20" s="70">
        <f t="shared" si="3"/>
        <v>0</v>
      </c>
      <c r="H20" s="39">
        <v>0.08</v>
      </c>
      <c r="I20" s="70">
        <f t="shared" si="4"/>
        <v>0</v>
      </c>
      <c r="J20" s="70">
        <f t="shared" si="5"/>
        <v>0</v>
      </c>
      <c r="K20" s="12"/>
      <c r="L20" s="12"/>
      <c r="M20" s="1"/>
      <c r="N20" s="1"/>
      <c r="O20" s="1"/>
      <c r="P20" s="1"/>
      <c r="Q20" s="1"/>
      <c r="R20" s="1"/>
      <c r="S20" s="1"/>
      <c r="T20" s="1"/>
    </row>
    <row r="21" spans="1:20" s="13" customFormat="1" ht="21">
      <c r="A21" s="12">
        <v>5</v>
      </c>
      <c r="B21" s="90"/>
      <c r="C21" s="18" t="s">
        <v>43</v>
      </c>
      <c r="D21" s="14" t="s">
        <v>24</v>
      </c>
      <c r="E21" s="33">
        <v>10</v>
      </c>
      <c r="F21" s="69"/>
      <c r="G21" s="70">
        <f t="shared" si="3"/>
        <v>0</v>
      </c>
      <c r="H21" s="39">
        <v>0.08</v>
      </c>
      <c r="I21" s="70">
        <f t="shared" si="4"/>
        <v>0</v>
      </c>
      <c r="J21" s="70">
        <f t="shared" si="5"/>
        <v>0</v>
      </c>
      <c r="K21" s="12"/>
      <c r="L21" s="12"/>
      <c r="M21" s="1"/>
      <c r="N21" s="1"/>
      <c r="O21" s="1"/>
      <c r="P21" s="1"/>
      <c r="Q21" s="1"/>
      <c r="R21" s="1"/>
      <c r="S21" s="1"/>
      <c r="T21" s="1"/>
    </row>
    <row r="22" spans="1:20" s="13" customFormat="1" ht="21">
      <c r="A22" s="12">
        <v>6</v>
      </c>
      <c r="B22" s="90"/>
      <c r="C22" s="18" t="s">
        <v>44</v>
      </c>
      <c r="D22" s="14" t="s">
        <v>24</v>
      </c>
      <c r="E22" s="33">
        <v>10</v>
      </c>
      <c r="F22" s="69"/>
      <c r="G22" s="70">
        <f t="shared" si="3"/>
        <v>0</v>
      </c>
      <c r="H22" s="39">
        <v>0.08</v>
      </c>
      <c r="I22" s="70">
        <f t="shared" si="4"/>
        <v>0</v>
      </c>
      <c r="J22" s="70">
        <f t="shared" si="5"/>
        <v>0</v>
      </c>
      <c r="K22" s="12"/>
      <c r="L22" s="12"/>
      <c r="M22" s="1"/>
      <c r="N22" s="1"/>
      <c r="O22" s="1"/>
      <c r="P22" s="1"/>
      <c r="Q22" s="1"/>
      <c r="R22" s="1"/>
      <c r="S22" s="1"/>
      <c r="T22" s="1"/>
    </row>
    <row r="23" spans="1:20" s="13" customFormat="1" ht="21">
      <c r="A23" s="12">
        <v>7</v>
      </c>
      <c r="B23" s="91"/>
      <c r="C23" s="18" t="s">
        <v>45</v>
      </c>
      <c r="D23" s="14" t="s">
        <v>24</v>
      </c>
      <c r="E23" s="33">
        <v>10</v>
      </c>
      <c r="F23" s="69"/>
      <c r="G23" s="70">
        <f t="shared" si="3"/>
        <v>0</v>
      </c>
      <c r="H23" s="39">
        <v>0.08</v>
      </c>
      <c r="I23" s="70">
        <f t="shared" si="4"/>
        <v>0</v>
      </c>
      <c r="J23" s="70">
        <f t="shared" si="5"/>
        <v>0</v>
      </c>
      <c r="K23" s="12"/>
      <c r="L23" s="12"/>
      <c r="M23" s="1"/>
      <c r="N23" s="1"/>
      <c r="O23" s="1"/>
      <c r="P23" s="1"/>
      <c r="Q23" s="1"/>
      <c r="R23" s="1"/>
      <c r="S23" s="1"/>
      <c r="T23" s="1"/>
    </row>
    <row r="24" spans="1:20" s="13" customFormat="1" ht="21">
      <c r="A24" s="12">
        <v>8</v>
      </c>
      <c r="B24" s="52" t="s">
        <v>58</v>
      </c>
      <c r="C24" s="48" t="s">
        <v>46</v>
      </c>
      <c r="D24" s="14" t="s">
        <v>24</v>
      </c>
      <c r="E24" s="40">
        <v>20</v>
      </c>
      <c r="F24" s="69"/>
      <c r="G24" s="70">
        <f t="shared" si="3"/>
        <v>0</v>
      </c>
      <c r="H24" s="15">
        <v>0.08</v>
      </c>
      <c r="I24" s="70">
        <f t="shared" si="4"/>
        <v>0</v>
      </c>
      <c r="J24" s="70">
        <f t="shared" si="5"/>
        <v>0</v>
      </c>
      <c r="K24" s="12"/>
      <c r="L24" s="12"/>
      <c r="M24" s="1"/>
      <c r="N24" s="1"/>
      <c r="O24" s="1"/>
      <c r="P24" s="1"/>
      <c r="Q24" s="1"/>
      <c r="R24" s="1"/>
      <c r="S24" s="1"/>
      <c r="T24" s="1"/>
    </row>
    <row r="25" spans="1:12" s="13" customFormat="1" ht="15.75" customHeight="1">
      <c r="A25" s="12">
        <v>9</v>
      </c>
      <c r="B25" s="52" t="s">
        <v>47</v>
      </c>
      <c r="C25" s="12"/>
      <c r="D25" s="14" t="s">
        <v>24</v>
      </c>
      <c r="E25" s="16">
        <v>600</v>
      </c>
      <c r="F25" s="69"/>
      <c r="G25" s="70">
        <f t="shared" si="3"/>
        <v>0</v>
      </c>
      <c r="H25" s="15">
        <v>0.08</v>
      </c>
      <c r="I25" s="70">
        <f t="shared" si="4"/>
        <v>0</v>
      </c>
      <c r="J25" s="70">
        <f t="shared" si="5"/>
        <v>0</v>
      </c>
      <c r="K25" s="12"/>
      <c r="L25" s="12"/>
    </row>
    <row r="26" spans="1:12" s="13" customFormat="1" ht="52.5">
      <c r="A26" s="12">
        <v>10</v>
      </c>
      <c r="B26" s="53" t="s">
        <v>82</v>
      </c>
      <c r="C26" s="18" t="s">
        <v>50</v>
      </c>
      <c r="D26" s="14" t="s">
        <v>24</v>
      </c>
      <c r="E26" s="16">
        <v>5</v>
      </c>
      <c r="F26" s="69"/>
      <c r="G26" s="70">
        <f t="shared" si="3"/>
        <v>0</v>
      </c>
      <c r="H26" s="15">
        <v>0.08</v>
      </c>
      <c r="I26" s="70">
        <f t="shared" si="4"/>
        <v>0</v>
      </c>
      <c r="J26" s="70">
        <f t="shared" si="5"/>
        <v>0</v>
      </c>
      <c r="K26" s="12"/>
      <c r="L26" s="12"/>
    </row>
    <row r="27" spans="1:12" s="13" customFormat="1" ht="42">
      <c r="A27" s="12">
        <v>11</v>
      </c>
      <c r="B27" s="53" t="s">
        <v>51</v>
      </c>
      <c r="C27" s="18" t="s">
        <v>48</v>
      </c>
      <c r="D27" s="14" t="s">
        <v>24</v>
      </c>
      <c r="E27" s="16">
        <v>5</v>
      </c>
      <c r="F27" s="69"/>
      <c r="G27" s="70">
        <f t="shared" si="3"/>
        <v>0</v>
      </c>
      <c r="H27" s="15">
        <v>0.08</v>
      </c>
      <c r="I27" s="70">
        <f t="shared" si="4"/>
        <v>0</v>
      </c>
      <c r="J27" s="70">
        <f t="shared" si="5"/>
        <v>0</v>
      </c>
      <c r="K27" s="12"/>
      <c r="L27" s="12"/>
    </row>
    <row r="28" spans="1:12" s="13" customFormat="1" ht="63">
      <c r="A28" s="12">
        <v>12</v>
      </c>
      <c r="B28" s="52" t="s">
        <v>52</v>
      </c>
      <c r="C28" s="18" t="s">
        <v>49</v>
      </c>
      <c r="D28" s="14" t="s">
        <v>24</v>
      </c>
      <c r="E28" s="16">
        <v>5</v>
      </c>
      <c r="F28" s="69"/>
      <c r="G28" s="70">
        <f t="shared" si="3"/>
        <v>0</v>
      </c>
      <c r="H28" s="15">
        <v>0.08</v>
      </c>
      <c r="I28" s="70">
        <f t="shared" si="4"/>
        <v>0</v>
      </c>
      <c r="J28" s="70">
        <f t="shared" si="5"/>
        <v>0</v>
      </c>
      <c r="K28" s="12"/>
      <c r="L28" s="12"/>
    </row>
    <row r="29" spans="1:12" s="13" customFormat="1" ht="10.5">
      <c r="A29" s="2"/>
      <c r="B29" s="44"/>
      <c r="C29" s="2"/>
      <c r="D29" s="2"/>
      <c r="E29" s="6"/>
      <c r="F29" s="37"/>
      <c r="G29" s="2"/>
      <c r="H29" s="28" t="s">
        <v>6</v>
      </c>
      <c r="I29" s="23">
        <f>SUM(I17:I28)</f>
        <v>0</v>
      </c>
      <c r="J29" s="23">
        <f>SUM(J17:J28)</f>
        <v>0</v>
      </c>
      <c r="K29" s="1"/>
      <c r="L29" s="1"/>
    </row>
    <row r="30" spans="1:12" s="13" customFormat="1" ht="10.5">
      <c r="A30" s="2"/>
      <c r="B30" s="31"/>
      <c r="C30" s="24"/>
      <c r="E30" s="36"/>
      <c r="F30" s="2"/>
      <c r="G30" s="1"/>
      <c r="H30" s="1"/>
      <c r="I30" s="1"/>
      <c r="J30" s="30" t="s">
        <v>2</v>
      </c>
      <c r="K30" s="2"/>
      <c r="L30" s="2"/>
    </row>
    <row r="31" spans="1:12" s="13" customFormat="1" ht="10.5">
      <c r="A31" s="2"/>
      <c r="B31" s="44"/>
      <c r="C31" s="2"/>
      <c r="D31" s="2"/>
      <c r="E31" s="6"/>
      <c r="F31" s="37"/>
      <c r="G31" s="2"/>
      <c r="H31" s="2"/>
      <c r="I31" s="2"/>
      <c r="J31" s="24" t="s">
        <v>3</v>
      </c>
      <c r="K31" s="2"/>
      <c r="L31" s="2"/>
    </row>
    <row r="32" spans="1:12" s="13" customFormat="1" ht="10.5">
      <c r="A32" s="2"/>
      <c r="B32" s="51" t="s">
        <v>55</v>
      </c>
      <c r="C32" s="21"/>
      <c r="D32" s="2"/>
      <c r="E32" s="38"/>
      <c r="F32" s="37"/>
      <c r="K32" s="2"/>
      <c r="L32" s="2"/>
    </row>
    <row r="33" spans="1:12" s="13" customFormat="1" ht="39">
      <c r="A33" s="101" t="s">
        <v>37</v>
      </c>
      <c r="B33" s="102" t="s">
        <v>0</v>
      </c>
      <c r="C33" s="102" t="s">
        <v>5</v>
      </c>
      <c r="D33" s="102" t="s">
        <v>11</v>
      </c>
      <c r="E33" s="102" t="s">
        <v>1</v>
      </c>
      <c r="F33" s="104" t="s">
        <v>87</v>
      </c>
      <c r="G33" s="99" t="s">
        <v>88</v>
      </c>
      <c r="H33" s="99" t="s">
        <v>21</v>
      </c>
      <c r="I33" s="99" t="s">
        <v>89</v>
      </c>
      <c r="J33" s="99" t="s">
        <v>90</v>
      </c>
      <c r="K33" s="100" t="s">
        <v>36</v>
      </c>
      <c r="L33" s="100" t="s">
        <v>4</v>
      </c>
    </row>
    <row r="34" spans="1:12" s="13" customFormat="1" ht="31.5">
      <c r="A34" s="17">
        <v>1</v>
      </c>
      <c r="B34" s="103" t="s">
        <v>32</v>
      </c>
      <c r="C34" s="27"/>
      <c r="D34" s="76" t="s">
        <v>24</v>
      </c>
      <c r="E34" s="26">
        <v>80</v>
      </c>
      <c r="F34" s="72"/>
      <c r="G34" s="73">
        <f>ROUND(F34*(1+H34),2)</f>
        <v>0</v>
      </c>
      <c r="H34" s="74">
        <v>0.08</v>
      </c>
      <c r="I34" s="73">
        <f>ROUND(F34*E34,2)</f>
        <v>0</v>
      </c>
      <c r="J34" s="73">
        <f>ROUND(I34*(1+H34),2)</f>
        <v>0</v>
      </c>
      <c r="K34" s="65"/>
      <c r="L34" s="66"/>
    </row>
    <row r="35" spans="1:12" s="13" customFormat="1" ht="31.5">
      <c r="A35" s="12">
        <v>2</v>
      </c>
      <c r="B35" s="53" t="s">
        <v>33</v>
      </c>
      <c r="C35" s="14"/>
      <c r="D35" s="14" t="s">
        <v>24</v>
      </c>
      <c r="E35" s="33">
        <v>10</v>
      </c>
      <c r="F35" s="72"/>
      <c r="G35" s="73">
        <f>ROUND(F35*(1+H35),2)</f>
        <v>0</v>
      </c>
      <c r="H35" s="39">
        <v>0.08</v>
      </c>
      <c r="I35" s="73">
        <f>ROUND(F35*E35,2)</f>
        <v>0</v>
      </c>
      <c r="J35" s="73">
        <f>ROUND(I35*(1+H35),2)</f>
        <v>0</v>
      </c>
      <c r="K35" s="65"/>
      <c r="L35" s="66"/>
    </row>
    <row r="36" spans="1:12" s="13" customFormat="1" ht="21">
      <c r="A36" s="12">
        <v>3</v>
      </c>
      <c r="B36" s="53" t="s">
        <v>34</v>
      </c>
      <c r="C36" s="14"/>
      <c r="D36" s="14" t="s">
        <v>24</v>
      </c>
      <c r="E36" s="33">
        <v>100</v>
      </c>
      <c r="F36" s="72"/>
      <c r="G36" s="73">
        <f>ROUND(F36*(1+H36),2)</f>
        <v>0</v>
      </c>
      <c r="H36" s="39">
        <v>0.08</v>
      </c>
      <c r="I36" s="73">
        <f>ROUND(F36*E36,2)</f>
        <v>0</v>
      </c>
      <c r="J36" s="73">
        <f>ROUND(I36*(1+H36),2)</f>
        <v>0</v>
      </c>
      <c r="K36" s="65"/>
      <c r="L36" s="66"/>
    </row>
    <row r="37" spans="1:12" s="13" customFormat="1" ht="21">
      <c r="A37" s="12">
        <v>4</v>
      </c>
      <c r="B37" s="53" t="s">
        <v>35</v>
      </c>
      <c r="C37" s="32"/>
      <c r="D37" s="14" t="s">
        <v>24</v>
      </c>
      <c r="E37" s="33">
        <v>5</v>
      </c>
      <c r="F37" s="72"/>
      <c r="G37" s="73">
        <f>ROUND(F37*(1+H37),2)</f>
        <v>0</v>
      </c>
      <c r="H37" s="39">
        <v>0.08</v>
      </c>
      <c r="I37" s="73">
        <f>ROUND(F37*E37,2)</f>
        <v>0</v>
      </c>
      <c r="J37" s="73">
        <f>ROUND(I37*(1+H37),2)</f>
        <v>0</v>
      </c>
      <c r="K37" s="65"/>
      <c r="L37" s="66"/>
    </row>
    <row r="38" spans="1:12" s="13" customFormat="1" ht="10.5">
      <c r="A38" s="2"/>
      <c r="B38" s="54"/>
      <c r="C38" s="21"/>
      <c r="E38" s="34"/>
      <c r="F38" s="1"/>
      <c r="G38" s="22"/>
      <c r="H38" s="28" t="s">
        <v>6</v>
      </c>
      <c r="I38" s="23">
        <f>SUM(I34:I37)</f>
        <v>0</v>
      </c>
      <c r="J38" s="23">
        <f>SUM(J34:J37)</f>
        <v>0</v>
      </c>
      <c r="K38" s="2"/>
      <c r="L38" s="2"/>
    </row>
    <row r="39" spans="1:12" s="13" customFormat="1" ht="10.5">
      <c r="A39" s="2"/>
      <c r="B39" s="31"/>
      <c r="C39" s="24"/>
      <c r="E39" s="36"/>
      <c r="F39" s="2"/>
      <c r="G39" s="1"/>
      <c r="H39" s="1"/>
      <c r="I39" s="1"/>
      <c r="J39" s="30" t="s">
        <v>2</v>
      </c>
      <c r="K39" s="2"/>
      <c r="L39" s="2"/>
    </row>
    <row r="40" spans="1:12" s="13" customFormat="1" ht="10.5">
      <c r="A40" s="2"/>
      <c r="B40" s="44"/>
      <c r="C40" s="2"/>
      <c r="D40" s="2"/>
      <c r="E40" s="6"/>
      <c r="F40" s="37"/>
      <c r="G40" s="2"/>
      <c r="H40" s="2"/>
      <c r="I40" s="2"/>
      <c r="J40" s="24" t="s">
        <v>3</v>
      </c>
      <c r="K40" s="2"/>
      <c r="L40" s="2"/>
    </row>
    <row r="41" spans="1:12" s="13" customFormat="1" ht="10.5">
      <c r="A41" s="2"/>
      <c r="B41" s="51" t="s">
        <v>18</v>
      </c>
      <c r="C41" s="20"/>
      <c r="D41" s="2"/>
      <c r="E41" s="41"/>
      <c r="F41" s="37"/>
      <c r="K41" s="2"/>
      <c r="L41" s="2"/>
    </row>
    <row r="42" spans="1:12" s="13" customFormat="1" ht="39">
      <c r="A42" s="101" t="s">
        <v>37</v>
      </c>
      <c r="B42" s="105" t="s">
        <v>0</v>
      </c>
      <c r="C42" s="102" t="s">
        <v>5</v>
      </c>
      <c r="D42" s="102" t="s">
        <v>11</v>
      </c>
      <c r="E42" s="106" t="s">
        <v>1</v>
      </c>
      <c r="F42" s="104" t="s">
        <v>87</v>
      </c>
      <c r="G42" s="99" t="s">
        <v>88</v>
      </c>
      <c r="H42" s="99" t="s">
        <v>21</v>
      </c>
      <c r="I42" s="99" t="s">
        <v>89</v>
      </c>
      <c r="J42" s="99" t="s">
        <v>90</v>
      </c>
      <c r="K42" s="100" t="s">
        <v>36</v>
      </c>
      <c r="L42" s="109" t="s">
        <v>4</v>
      </c>
    </row>
    <row r="43" spans="1:12" s="13" customFormat="1" ht="86.25" customHeight="1">
      <c r="A43" s="17">
        <v>1</v>
      </c>
      <c r="B43" s="75" t="s">
        <v>53</v>
      </c>
      <c r="C43" s="107" t="s">
        <v>54</v>
      </c>
      <c r="D43" s="17" t="s">
        <v>24</v>
      </c>
      <c r="E43" s="108">
        <v>1600</v>
      </c>
      <c r="F43" s="72"/>
      <c r="G43" s="73">
        <f>ROUND(F43*(1+H43),2)</f>
        <v>0</v>
      </c>
      <c r="H43" s="74">
        <v>0.08</v>
      </c>
      <c r="I43" s="73">
        <f>ROUND(F43*E43,2)</f>
        <v>0</v>
      </c>
      <c r="J43" s="73">
        <f>ROUND(I43*(1+H43),2)</f>
        <v>0</v>
      </c>
      <c r="K43" s="65"/>
      <c r="L43" s="66"/>
    </row>
    <row r="44" spans="1:12" s="13" customFormat="1" ht="10.5">
      <c r="A44" s="2"/>
      <c r="B44" s="54"/>
      <c r="C44" s="21"/>
      <c r="E44" s="34"/>
      <c r="F44" s="1"/>
      <c r="G44" s="22"/>
      <c r="H44" s="28" t="s">
        <v>6</v>
      </c>
      <c r="I44" s="23">
        <f>SUM(I43)</f>
        <v>0</v>
      </c>
      <c r="J44" s="23">
        <f>SUM(J43:J43)</f>
        <v>0</v>
      </c>
      <c r="K44" s="2"/>
      <c r="L44" s="2"/>
    </row>
    <row r="45" spans="1:12" s="13" customFormat="1" ht="10.5">
      <c r="A45" s="2"/>
      <c r="B45" s="31"/>
      <c r="C45" s="1"/>
      <c r="D45" s="1"/>
      <c r="E45" s="29"/>
      <c r="F45" s="1"/>
      <c r="G45" s="1"/>
      <c r="H45" s="43"/>
      <c r="I45" s="43"/>
      <c r="J45" s="43" t="s">
        <v>2</v>
      </c>
      <c r="K45" s="43"/>
      <c r="L45" s="1"/>
    </row>
    <row r="46" spans="1:12" s="13" customFormat="1" ht="10.5">
      <c r="A46" s="2"/>
      <c r="B46" s="31"/>
      <c r="C46" s="1"/>
      <c r="D46" s="1"/>
      <c r="E46" s="29"/>
      <c r="F46" s="1"/>
      <c r="G46" s="1"/>
      <c r="H46" s="1"/>
      <c r="I46" s="1"/>
      <c r="J46" s="24" t="s">
        <v>3</v>
      </c>
      <c r="K46" s="1"/>
      <c r="L46" s="1"/>
    </row>
    <row r="47" spans="1:18" s="13" customFormat="1" ht="10.5">
      <c r="A47" s="2"/>
      <c r="B47" s="51" t="s">
        <v>56</v>
      </c>
      <c r="C47" s="20"/>
      <c r="D47" s="2"/>
      <c r="E47" s="41"/>
      <c r="F47" s="37"/>
      <c r="K47" s="2"/>
      <c r="L47" s="2"/>
      <c r="M47" s="1"/>
      <c r="N47" s="5"/>
      <c r="O47" s="6"/>
      <c r="P47" s="2"/>
      <c r="R47" s="1"/>
    </row>
    <row r="48" spans="1:16" s="13" customFormat="1" ht="39">
      <c r="A48" s="101" t="s">
        <v>37</v>
      </c>
      <c r="B48" s="105" t="s">
        <v>0</v>
      </c>
      <c r="C48" s="102" t="s">
        <v>5</v>
      </c>
      <c r="D48" s="102" t="s">
        <v>11</v>
      </c>
      <c r="E48" s="106" t="s">
        <v>1</v>
      </c>
      <c r="F48" s="104" t="s">
        <v>87</v>
      </c>
      <c r="G48" s="99" t="s">
        <v>88</v>
      </c>
      <c r="H48" s="99" t="s">
        <v>21</v>
      </c>
      <c r="I48" s="99" t="s">
        <v>89</v>
      </c>
      <c r="J48" s="99" t="s">
        <v>90</v>
      </c>
      <c r="K48" s="100" t="s">
        <v>36</v>
      </c>
      <c r="L48" s="109" t="s">
        <v>4</v>
      </c>
      <c r="M48" s="1"/>
      <c r="N48" s="2"/>
      <c r="P48" s="1"/>
    </row>
    <row r="49" spans="1:16" s="13" customFormat="1" ht="21">
      <c r="A49" s="12">
        <v>1</v>
      </c>
      <c r="B49" s="53" t="s">
        <v>59</v>
      </c>
      <c r="C49" s="19" t="s">
        <v>60</v>
      </c>
      <c r="D49" s="12" t="s">
        <v>24</v>
      </c>
      <c r="E49" s="42">
        <v>50</v>
      </c>
      <c r="F49" s="72"/>
      <c r="G49" s="70">
        <f>ROUND(F49*(1+H49),2)</f>
        <v>0</v>
      </c>
      <c r="H49" s="71">
        <v>0.08</v>
      </c>
      <c r="I49" s="70">
        <f>ROUND(F49*E49,2)</f>
        <v>0</v>
      </c>
      <c r="J49" s="70">
        <f>ROUND(I49*(1+H49),2)</f>
        <v>0</v>
      </c>
      <c r="K49" s="67"/>
      <c r="L49" s="68"/>
      <c r="M49" s="1"/>
      <c r="N49" s="2"/>
      <c r="P49" s="1"/>
    </row>
    <row r="50" spans="1:18" s="13" customFormat="1" ht="21">
      <c r="A50" s="12">
        <v>2</v>
      </c>
      <c r="B50" s="53" t="s">
        <v>61</v>
      </c>
      <c r="C50" s="19" t="s">
        <v>60</v>
      </c>
      <c r="D50" s="12" t="s">
        <v>24</v>
      </c>
      <c r="E50" s="42">
        <v>40</v>
      </c>
      <c r="F50" s="72"/>
      <c r="G50" s="70">
        <f>ROUND(F50*(1+H50),2)</f>
        <v>0</v>
      </c>
      <c r="H50" s="39">
        <v>0.08</v>
      </c>
      <c r="I50" s="70">
        <f>ROUND(F50*E50,2)</f>
        <v>0</v>
      </c>
      <c r="J50" s="70">
        <f>ROUND(I50*(1+H50),2)</f>
        <v>0</v>
      </c>
      <c r="K50" s="67"/>
      <c r="L50" s="68"/>
      <c r="M50" s="1"/>
      <c r="N50" s="5"/>
      <c r="O50" s="6"/>
      <c r="P50" s="2"/>
      <c r="R50" s="1"/>
    </row>
    <row r="51" spans="1:18" s="13" customFormat="1" ht="21">
      <c r="A51" s="12">
        <v>3</v>
      </c>
      <c r="B51" s="53" t="s">
        <v>62</v>
      </c>
      <c r="C51" s="19" t="s">
        <v>60</v>
      </c>
      <c r="D51" s="12" t="s">
        <v>24</v>
      </c>
      <c r="E51" s="42">
        <v>20</v>
      </c>
      <c r="F51" s="72"/>
      <c r="G51" s="70">
        <f>ROUND(F51*(1+H51),2)</f>
        <v>0</v>
      </c>
      <c r="H51" s="39">
        <v>0.08</v>
      </c>
      <c r="I51" s="70">
        <f>ROUND(F51*E51,2)</f>
        <v>0</v>
      </c>
      <c r="J51" s="70">
        <f>ROUND(I51*(1+H51),2)</f>
        <v>0</v>
      </c>
      <c r="K51" s="67"/>
      <c r="L51" s="68"/>
      <c r="M51" s="1"/>
      <c r="N51" s="5"/>
      <c r="O51" s="6"/>
      <c r="P51" s="2"/>
      <c r="R51" s="1"/>
    </row>
    <row r="52" spans="1:18" s="13" customFormat="1" ht="10.5" customHeight="1">
      <c r="A52" s="12">
        <v>4</v>
      </c>
      <c r="B52" s="53" t="s">
        <v>63</v>
      </c>
      <c r="C52" s="19" t="s">
        <v>60</v>
      </c>
      <c r="D52" s="12" t="s">
        <v>24</v>
      </c>
      <c r="E52" s="42">
        <v>120</v>
      </c>
      <c r="F52" s="72"/>
      <c r="G52" s="70">
        <f>ROUND(F52*(1+H52),2)</f>
        <v>0</v>
      </c>
      <c r="H52" s="39">
        <v>0.08</v>
      </c>
      <c r="I52" s="70">
        <f>ROUND(F52*E52,2)</f>
        <v>0</v>
      </c>
      <c r="J52" s="70">
        <f>ROUND(I52*(1+H52),2)</f>
        <v>0</v>
      </c>
      <c r="K52" s="67"/>
      <c r="L52" s="68"/>
      <c r="M52" s="1"/>
      <c r="N52" s="5"/>
      <c r="O52" s="6"/>
      <c r="P52" s="2"/>
      <c r="R52" s="1"/>
    </row>
    <row r="53" spans="1:18" s="13" customFormat="1" ht="10.5">
      <c r="A53" s="2"/>
      <c r="B53" s="84" t="s">
        <v>64</v>
      </c>
      <c r="C53" s="84"/>
      <c r="D53" s="84"/>
      <c r="E53" s="84"/>
      <c r="F53" s="84"/>
      <c r="G53" s="22"/>
      <c r="H53" s="28" t="s">
        <v>6</v>
      </c>
      <c r="I53" s="23">
        <f>SUM(I49:I52)</f>
        <v>0</v>
      </c>
      <c r="J53" s="23">
        <f>SUM(J49:J52)</f>
        <v>0</v>
      </c>
      <c r="K53" s="2"/>
      <c r="L53" s="2"/>
      <c r="M53" s="1"/>
      <c r="N53" s="5"/>
      <c r="O53" s="6"/>
      <c r="P53" s="2"/>
      <c r="R53" s="1"/>
    </row>
    <row r="54" spans="1:18" s="13" customFormat="1" ht="10.5">
      <c r="A54" s="2"/>
      <c r="B54" s="31" t="s">
        <v>65</v>
      </c>
      <c r="C54" s="1"/>
      <c r="D54" s="1"/>
      <c r="E54" s="29"/>
      <c r="F54" s="1"/>
      <c r="G54" s="1"/>
      <c r="H54" s="43"/>
      <c r="I54" s="43"/>
      <c r="J54" s="43" t="s">
        <v>2</v>
      </c>
      <c r="K54" s="43"/>
      <c r="L54" s="24"/>
      <c r="M54" s="1"/>
      <c r="N54" s="5"/>
      <c r="O54" s="6"/>
      <c r="P54" s="2"/>
      <c r="R54" s="1"/>
    </row>
    <row r="55" spans="1:18" s="13" customFormat="1" ht="10.5">
      <c r="A55" s="2"/>
      <c r="B55" s="31"/>
      <c r="C55" s="1"/>
      <c r="D55" s="1"/>
      <c r="E55" s="29"/>
      <c r="F55" s="1"/>
      <c r="G55" s="1"/>
      <c r="H55" s="1"/>
      <c r="I55" s="1"/>
      <c r="J55" s="24" t="s">
        <v>3</v>
      </c>
      <c r="K55" s="1"/>
      <c r="L55" s="24"/>
      <c r="M55" s="1"/>
      <c r="N55" s="5"/>
      <c r="O55" s="6"/>
      <c r="P55" s="2"/>
      <c r="R55" s="1"/>
    </row>
    <row r="56" spans="1:18" s="13" customFormat="1" ht="10.5">
      <c r="A56" s="2"/>
      <c r="B56" s="51" t="s">
        <v>19</v>
      </c>
      <c r="C56" s="2"/>
      <c r="D56" s="2"/>
      <c r="E56" s="6"/>
      <c r="F56" s="6"/>
      <c r="G56" s="2"/>
      <c r="H56" s="2"/>
      <c r="I56" s="2"/>
      <c r="J56" s="85"/>
      <c r="K56" s="85"/>
      <c r="L56" s="85"/>
      <c r="M56" s="1"/>
      <c r="N56" s="5"/>
      <c r="O56" s="6"/>
      <c r="P56" s="2"/>
      <c r="R56" s="1"/>
    </row>
    <row r="57" spans="1:17" ht="39">
      <c r="A57" s="101" t="s">
        <v>37</v>
      </c>
      <c r="B57" s="105" t="s">
        <v>0</v>
      </c>
      <c r="C57" s="102" t="s">
        <v>5</v>
      </c>
      <c r="D57" s="102" t="s">
        <v>11</v>
      </c>
      <c r="E57" s="106" t="s">
        <v>1</v>
      </c>
      <c r="F57" s="104" t="s">
        <v>87</v>
      </c>
      <c r="G57" s="99" t="s">
        <v>88</v>
      </c>
      <c r="H57" s="99" t="s">
        <v>21</v>
      </c>
      <c r="I57" s="99" t="s">
        <v>89</v>
      </c>
      <c r="J57" s="99" t="s">
        <v>90</v>
      </c>
      <c r="K57" s="100" t="s">
        <v>36</v>
      </c>
      <c r="L57" s="100" t="s">
        <v>4</v>
      </c>
      <c r="N57" s="5"/>
      <c r="O57" s="6"/>
      <c r="P57" s="2"/>
      <c r="Q57" s="13"/>
    </row>
    <row r="58" spans="1:18" s="13" customFormat="1" ht="105">
      <c r="A58" s="17">
        <v>1</v>
      </c>
      <c r="B58" s="110" t="s">
        <v>66</v>
      </c>
      <c r="C58" s="107"/>
      <c r="D58" s="17" t="s">
        <v>24</v>
      </c>
      <c r="E58" s="108">
        <v>4640</v>
      </c>
      <c r="F58" s="72"/>
      <c r="G58" s="73">
        <f>ROUND(F58*(1+H58),2)</f>
        <v>0</v>
      </c>
      <c r="H58" s="74">
        <v>0.08</v>
      </c>
      <c r="I58" s="73">
        <f>ROUND(F58*E58,2)</f>
        <v>0</v>
      </c>
      <c r="J58" s="73">
        <f>ROUND(I58*(1+H58),2)</f>
        <v>0</v>
      </c>
      <c r="K58" s="65"/>
      <c r="L58" s="66"/>
      <c r="M58" s="1"/>
      <c r="N58" s="44"/>
      <c r="O58" s="2"/>
      <c r="P58" s="24"/>
      <c r="R58" s="1"/>
    </row>
    <row r="59" spans="1:18" s="13" customFormat="1" ht="31.5">
      <c r="A59" s="12">
        <v>2</v>
      </c>
      <c r="B59" s="55" t="s">
        <v>85</v>
      </c>
      <c r="C59" s="19"/>
      <c r="D59" s="12" t="s">
        <v>24</v>
      </c>
      <c r="E59" s="42">
        <v>3664</v>
      </c>
      <c r="F59" s="72"/>
      <c r="G59" s="70">
        <f aca="true" t="shared" si="6" ref="G59:G67">ROUND(F59*(1+H59),2)</f>
        <v>0</v>
      </c>
      <c r="H59" s="45">
        <v>0.08</v>
      </c>
      <c r="I59" s="70">
        <f aca="true" t="shared" si="7" ref="I59:I67">ROUND(F59*E59,2)</f>
        <v>0</v>
      </c>
      <c r="J59" s="70">
        <f aca="true" t="shared" si="8" ref="J59:J67">ROUND(I59*(1+H59),2)</f>
        <v>0</v>
      </c>
      <c r="K59" s="65"/>
      <c r="L59" s="66"/>
      <c r="M59" s="1"/>
      <c r="N59" s="43"/>
      <c r="O59" s="1"/>
      <c r="P59" s="24"/>
      <c r="R59" s="1"/>
    </row>
    <row r="60" spans="1:18" s="13" customFormat="1" ht="42">
      <c r="A60" s="12">
        <v>3</v>
      </c>
      <c r="B60" s="55" t="s">
        <v>67</v>
      </c>
      <c r="C60" s="19" t="s">
        <v>68</v>
      </c>
      <c r="D60" s="12" t="s">
        <v>24</v>
      </c>
      <c r="E60" s="42">
        <v>400</v>
      </c>
      <c r="F60" s="72"/>
      <c r="G60" s="70">
        <f t="shared" si="6"/>
        <v>0</v>
      </c>
      <c r="H60" s="45">
        <v>0.08</v>
      </c>
      <c r="I60" s="70">
        <f t="shared" si="7"/>
        <v>0</v>
      </c>
      <c r="J60" s="70">
        <f t="shared" si="8"/>
        <v>0</v>
      </c>
      <c r="K60" s="65"/>
      <c r="L60" s="66"/>
      <c r="M60" s="1"/>
      <c r="N60" s="1"/>
      <c r="O60" s="1"/>
      <c r="P60" s="24"/>
      <c r="R60" s="1"/>
    </row>
    <row r="61" spans="1:17" ht="42">
      <c r="A61" s="12">
        <v>4</v>
      </c>
      <c r="B61" s="54" t="s">
        <v>84</v>
      </c>
      <c r="C61" s="19" t="s">
        <v>69</v>
      </c>
      <c r="D61" s="12" t="s">
        <v>24</v>
      </c>
      <c r="E61" s="42">
        <v>400</v>
      </c>
      <c r="F61" s="72"/>
      <c r="G61" s="70">
        <f t="shared" si="6"/>
        <v>0</v>
      </c>
      <c r="H61" s="45">
        <v>0.08</v>
      </c>
      <c r="I61" s="70">
        <f t="shared" si="7"/>
        <v>0</v>
      </c>
      <c r="J61" s="70">
        <f t="shared" si="8"/>
        <v>0</v>
      </c>
      <c r="K61" s="65"/>
      <c r="L61" s="66"/>
      <c r="N61" s="5"/>
      <c r="O61" s="6"/>
      <c r="P61" s="2"/>
      <c r="Q61" s="13"/>
    </row>
    <row r="62" spans="1:17" ht="63">
      <c r="A62" s="12">
        <v>5</v>
      </c>
      <c r="B62" s="55" t="s">
        <v>70</v>
      </c>
      <c r="C62" s="19" t="s">
        <v>71</v>
      </c>
      <c r="D62" s="12" t="s">
        <v>24</v>
      </c>
      <c r="E62" s="42">
        <v>1170</v>
      </c>
      <c r="F62" s="72"/>
      <c r="G62" s="70">
        <f t="shared" si="6"/>
        <v>0</v>
      </c>
      <c r="H62" s="45">
        <v>0.08</v>
      </c>
      <c r="I62" s="70">
        <f t="shared" si="7"/>
        <v>0</v>
      </c>
      <c r="J62" s="70">
        <f t="shared" si="8"/>
        <v>0</v>
      </c>
      <c r="K62" s="65"/>
      <c r="L62" s="66"/>
      <c r="N62" s="5"/>
      <c r="O62" s="6"/>
      <c r="P62" s="2"/>
      <c r="Q62" s="13"/>
    </row>
    <row r="63" spans="1:17" ht="42">
      <c r="A63" s="12">
        <v>6</v>
      </c>
      <c r="B63" s="55" t="s">
        <v>72</v>
      </c>
      <c r="C63" s="19" t="s">
        <v>73</v>
      </c>
      <c r="D63" s="12" t="s">
        <v>24</v>
      </c>
      <c r="E63" s="42">
        <v>2816</v>
      </c>
      <c r="F63" s="72"/>
      <c r="G63" s="70">
        <f t="shared" si="6"/>
        <v>0</v>
      </c>
      <c r="H63" s="45">
        <v>0.08</v>
      </c>
      <c r="I63" s="70">
        <f t="shared" si="7"/>
        <v>0</v>
      </c>
      <c r="J63" s="70">
        <f t="shared" si="8"/>
        <v>0</v>
      </c>
      <c r="K63" s="65"/>
      <c r="L63" s="66"/>
      <c r="N63" s="5"/>
      <c r="O63" s="6"/>
      <c r="P63" s="2"/>
      <c r="Q63" s="13"/>
    </row>
    <row r="64" spans="1:17" ht="10.5">
      <c r="A64" s="12">
        <v>7</v>
      </c>
      <c r="B64" s="55" t="s">
        <v>74</v>
      </c>
      <c r="C64" s="19"/>
      <c r="D64" s="12" t="s">
        <v>38</v>
      </c>
      <c r="E64" s="42">
        <v>4</v>
      </c>
      <c r="F64" s="72"/>
      <c r="G64" s="70">
        <f t="shared" si="6"/>
        <v>0</v>
      </c>
      <c r="H64" s="45">
        <v>0.08</v>
      </c>
      <c r="I64" s="70">
        <f t="shared" si="7"/>
        <v>0</v>
      </c>
      <c r="J64" s="70">
        <f t="shared" si="8"/>
        <v>0</v>
      </c>
      <c r="K64" s="65"/>
      <c r="L64" s="66"/>
      <c r="N64" s="5"/>
      <c r="O64" s="6"/>
      <c r="P64" s="2"/>
      <c r="Q64" s="13"/>
    </row>
    <row r="65" spans="1:17" ht="42">
      <c r="A65" s="12">
        <v>8</v>
      </c>
      <c r="B65" s="55" t="s">
        <v>75</v>
      </c>
      <c r="C65" s="19" t="s">
        <v>76</v>
      </c>
      <c r="D65" s="12" t="s">
        <v>24</v>
      </c>
      <c r="E65" s="42">
        <v>52</v>
      </c>
      <c r="F65" s="72"/>
      <c r="G65" s="70">
        <f t="shared" si="6"/>
        <v>0</v>
      </c>
      <c r="H65" s="45">
        <v>0.08</v>
      </c>
      <c r="I65" s="70">
        <f t="shared" si="7"/>
        <v>0</v>
      </c>
      <c r="J65" s="70">
        <f t="shared" si="8"/>
        <v>0</v>
      </c>
      <c r="K65" s="65"/>
      <c r="L65" s="66"/>
      <c r="N65" s="5"/>
      <c r="O65" s="6"/>
      <c r="P65" s="2"/>
      <c r="Q65" s="13"/>
    </row>
    <row r="66" spans="1:17" ht="21">
      <c r="A66" s="12">
        <v>9</v>
      </c>
      <c r="B66" s="55" t="s">
        <v>77</v>
      </c>
      <c r="C66" s="19" t="s">
        <v>78</v>
      </c>
      <c r="D66" s="14" t="s">
        <v>79</v>
      </c>
      <c r="E66" s="42">
        <v>44</v>
      </c>
      <c r="F66" s="72"/>
      <c r="G66" s="70">
        <f t="shared" si="6"/>
        <v>0</v>
      </c>
      <c r="H66" s="45">
        <v>0.08</v>
      </c>
      <c r="I66" s="70">
        <f t="shared" si="7"/>
        <v>0</v>
      </c>
      <c r="J66" s="70">
        <f t="shared" si="8"/>
        <v>0</v>
      </c>
      <c r="K66" s="65"/>
      <c r="L66" s="66"/>
      <c r="N66" s="5"/>
      <c r="O66" s="6"/>
      <c r="P66" s="2"/>
      <c r="Q66" s="13"/>
    </row>
    <row r="67" spans="1:17" ht="10.5">
      <c r="A67" s="12">
        <v>10</v>
      </c>
      <c r="B67" s="55" t="s">
        <v>80</v>
      </c>
      <c r="C67" s="19"/>
      <c r="D67" s="12" t="s">
        <v>24</v>
      </c>
      <c r="E67" s="42">
        <v>28</v>
      </c>
      <c r="F67" s="72"/>
      <c r="G67" s="70">
        <f t="shared" si="6"/>
        <v>0</v>
      </c>
      <c r="H67" s="45">
        <v>0.08</v>
      </c>
      <c r="I67" s="70">
        <f t="shared" si="7"/>
        <v>0</v>
      </c>
      <c r="J67" s="70">
        <f t="shared" si="8"/>
        <v>0</v>
      </c>
      <c r="K67" s="65"/>
      <c r="L67" s="66"/>
      <c r="N67" s="5"/>
      <c r="O67" s="6"/>
      <c r="P67" s="2"/>
      <c r="Q67" s="13"/>
    </row>
    <row r="68" spans="2:17" ht="21">
      <c r="B68" s="54" t="s">
        <v>81</v>
      </c>
      <c r="C68" s="21"/>
      <c r="D68" s="13"/>
      <c r="E68" s="34"/>
      <c r="F68" s="1"/>
      <c r="G68" s="22"/>
      <c r="H68" s="28" t="s">
        <v>6</v>
      </c>
      <c r="I68" s="23">
        <f>SUM(I58:I67)</f>
        <v>0</v>
      </c>
      <c r="J68" s="23">
        <f>SUM(J58:J67)</f>
        <v>0</v>
      </c>
      <c r="K68" s="46"/>
      <c r="L68" s="47"/>
      <c r="N68" s="5"/>
      <c r="O68" s="6"/>
      <c r="P68" s="2"/>
      <c r="Q68" s="13"/>
    </row>
    <row r="69" spans="3:17" ht="10.5">
      <c r="C69" s="1"/>
      <c r="E69" s="29"/>
      <c r="F69" s="1"/>
      <c r="H69" s="43"/>
      <c r="I69" s="43"/>
      <c r="J69" s="43" t="s">
        <v>2</v>
      </c>
      <c r="K69" s="43"/>
      <c r="L69" s="24"/>
      <c r="N69" s="5"/>
      <c r="O69" s="6"/>
      <c r="P69" s="2"/>
      <c r="Q69" s="13"/>
    </row>
    <row r="70" spans="3:17" ht="10.5">
      <c r="C70" s="1"/>
      <c r="E70" s="29"/>
      <c r="F70" s="1"/>
      <c r="J70" s="85" t="s">
        <v>3</v>
      </c>
      <c r="K70" s="85"/>
      <c r="L70" s="24"/>
      <c r="N70" s="5"/>
      <c r="O70" s="6"/>
      <c r="P70" s="2"/>
      <c r="Q70" s="13"/>
    </row>
    <row r="71" spans="3:17" ht="10.5">
      <c r="C71" s="1"/>
      <c r="E71" s="29"/>
      <c r="F71" s="1"/>
      <c r="J71" s="24"/>
      <c r="K71" s="24"/>
      <c r="L71" s="24"/>
      <c r="N71" s="5"/>
      <c r="O71" s="6"/>
      <c r="P71" s="2"/>
      <c r="Q71" s="13"/>
    </row>
    <row r="72" spans="3:17" ht="10.5">
      <c r="C72" s="1"/>
      <c r="E72" s="29"/>
      <c r="F72" s="1"/>
      <c r="J72" s="24"/>
      <c r="K72" s="24"/>
      <c r="L72" s="24"/>
      <c r="N72" s="5"/>
      <c r="O72" s="6"/>
      <c r="P72" s="2"/>
      <c r="Q72" s="13"/>
    </row>
    <row r="73" spans="1:20" s="13" customFormat="1" ht="10.5">
      <c r="A73" s="57"/>
      <c r="B73" s="60" t="s">
        <v>14</v>
      </c>
      <c r="C73" s="25" t="s">
        <v>15</v>
      </c>
      <c r="D73" s="81" t="s">
        <v>16</v>
      </c>
      <c r="E73" s="82"/>
      <c r="F73" s="83"/>
      <c r="G73" s="58"/>
      <c r="H73" s="59"/>
      <c r="I73" s="57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16" s="13" customFormat="1" ht="10.5">
      <c r="A74" s="2"/>
      <c r="B74" s="56" t="s">
        <v>17</v>
      </c>
      <c r="C74" s="63"/>
      <c r="D74" s="77"/>
      <c r="E74" s="92"/>
      <c r="F74" s="93"/>
      <c r="G74" s="5"/>
      <c r="H74" s="6"/>
      <c r="I74" s="1"/>
      <c r="J74" s="1"/>
      <c r="K74" s="1"/>
      <c r="L74" s="1"/>
      <c r="M74" s="1"/>
      <c r="N74" s="1"/>
      <c r="O74" s="1"/>
      <c r="P74" s="1"/>
    </row>
    <row r="75" spans="1:16" s="13" customFormat="1" ht="10.5">
      <c r="A75" s="2"/>
      <c r="B75" s="56" t="s">
        <v>7</v>
      </c>
      <c r="C75" s="64"/>
      <c r="D75" s="77"/>
      <c r="E75" s="92"/>
      <c r="F75" s="93"/>
      <c r="G75" s="5"/>
      <c r="H75" s="6"/>
      <c r="I75" s="1"/>
      <c r="J75" s="1"/>
      <c r="K75" s="1"/>
      <c r="L75" s="1"/>
      <c r="M75" s="1"/>
      <c r="N75" s="1"/>
      <c r="O75" s="1"/>
      <c r="P75" s="1"/>
    </row>
    <row r="76" spans="1:16" s="13" customFormat="1" ht="10.5">
      <c r="A76" s="2"/>
      <c r="B76" s="56" t="s">
        <v>8</v>
      </c>
      <c r="C76" s="64"/>
      <c r="D76" s="77"/>
      <c r="E76" s="92"/>
      <c r="F76" s="93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s="13" customFormat="1" ht="10.5">
      <c r="A77" s="2"/>
      <c r="B77" s="56" t="s">
        <v>9</v>
      </c>
      <c r="C77" s="64"/>
      <c r="D77" s="77"/>
      <c r="E77" s="92"/>
      <c r="F77" s="93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s="13" customFormat="1" ht="10.5">
      <c r="A78" s="2"/>
      <c r="B78" s="56" t="s">
        <v>10</v>
      </c>
      <c r="C78" s="64"/>
      <c r="D78" s="77"/>
      <c r="E78" s="92"/>
      <c r="F78" s="93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s="13" customFormat="1" ht="10.5">
      <c r="A79" s="2"/>
      <c r="B79" s="56" t="s">
        <v>12</v>
      </c>
      <c r="C79" s="64"/>
      <c r="D79" s="77"/>
      <c r="E79" s="92"/>
      <c r="F79" s="93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s="13" customFormat="1" ht="10.5">
      <c r="A80" s="2"/>
      <c r="B80" s="61" t="s">
        <v>13</v>
      </c>
      <c r="C80" s="62"/>
      <c r="D80" s="78"/>
      <c r="E80" s="79"/>
      <c r="F80" s="80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20" s="13" customFormat="1" ht="10.5">
      <c r="A81" s="2"/>
      <c r="B81" s="31"/>
      <c r="C81" s="2"/>
      <c r="D81" s="1"/>
      <c r="E81" s="3"/>
      <c r="F81" s="4"/>
      <c r="G81" s="1"/>
      <c r="H81" s="1"/>
      <c r="I81" s="1"/>
      <c r="J81" s="1"/>
      <c r="K81" s="5"/>
      <c r="L81" s="6"/>
      <c r="M81" s="1"/>
      <c r="N81" s="1"/>
      <c r="O81" s="1"/>
      <c r="P81" s="1"/>
      <c r="Q81" s="1"/>
      <c r="R81" s="1"/>
      <c r="S81" s="1"/>
      <c r="T81" s="1"/>
    </row>
    <row r="82" spans="1:20" s="13" customFormat="1" ht="10.5">
      <c r="A82" s="2"/>
      <c r="B82" s="31"/>
      <c r="C82" s="2"/>
      <c r="D82" s="1"/>
      <c r="E82" s="3"/>
      <c r="F82" s="4"/>
      <c r="G82" s="1"/>
      <c r="H82" s="1"/>
      <c r="I82" s="1"/>
      <c r="J82" s="1"/>
      <c r="K82" s="5"/>
      <c r="L82" s="6"/>
      <c r="M82" s="1"/>
      <c r="N82" s="1"/>
      <c r="O82" s="1"/>
      <c r="P82" s="1"/>
      <c r="Q82" s="1"/>
      <c r="R82" s="1"/>
      <c r="S82" s="1"/>
      <c r="T82" s="1"/>
    </row>
  </sheetData>
  <sheetProtection/>
  <mergeCells count="15">
    <mergeCell ref="J56:L56"/>
    <mergeCell ref="J70:K70"/>
    <mergeCell ref="H2:K2"/>
    <mergeCell ref="D73:F73"/>
    <mergeCell ref="D74:F74"/>
    <mergeCell ref="B7:B9"/>
    <mergeCell ref="B10:B11"/>
    <mergeCell ref="B17:B23"/>
    <mergeCell ref="B53:F53"/>
    <mergeCell ref="D80:F80"/>
    <mergeCell ref="D75:F75"/>
    <mergeCell ref="D76:F76"/>
    <mergeCell ref="D77:F77"/>
    <mergeCell ref="D78:F78"/>
    <mergeCell ref="D79:F79"/>
  </mergeCells>
  <dataValidations count="1">
    <dataValidation type="list" allowBlank="1" showInputMessage="1" showErrorMessage="1" sqref="H7:H11">
      <formula1>stawkaVAT</formula1>
    </dataValidation>
  </dataValidations>
  <printOptions/>
  <pageMargins left="0.15748031496062992" right="0.15748031496062992" top="0.3937007874015748" bottom="0.3937007874015748" header="0" footer="0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ANIA</cp:lastModifiedBy>
  <cp:lastPrinted>2018-09-09T14:25:12Z</cp:lastPrinted>
  <dcterms:created xsi:type="dcterms:W3CDTF">2007-10-11T07:13:52Z</dcterms:created>
  <dcterms:modified xsi:type="dcterms:W3CDTF">2018-09-09T14:29:25Z</dcterms:modified>
  <cp:category/>
  <cp:version/>
  <cp:contentType/>
  <cp:contentStatus/>
</cp:coreProperties>
</file>